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386" windowWidth="9525" windowHeight="9915" tabRatio="601" activeTab="0"/>
  </bookViews>
  <sheets>
    <sheet name="ΑΜΘ 12" sheetId="1" r:id="rId1"/>
    <sheet name="ΔΙΑΓΡΑΜΜΑΤΑ" sheetId="2" r:id="rId2"/>
  </sheets>
  <definedNames>
    <definedName name="_xlnm.Print_Area" localSheetId="0">'ΑΜΘ 12'!$A$1:$I$57</definedName>
    <definedName name="_xlnm.Print_Titles" localSheetId="0">'ΑΜΘ 12'!$2:$3</definedName>
  </definedNames>
  <calcPr fullCalcOnLoad="1"/>
</workbook>
</file>

<file path=xl/sharedStrings.xml><?xml version="1.0" encoding="utf-8"?>
<sst xmlns="http://schemas.openxmlformats.org/spreadsheetml/2006/main" count="63" uniqueCount="31">
  <si>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</si>
  <si>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</si>
  <si>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</si>
  <si>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</si>
  <si>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</si>
  <si>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</si>
  <si>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</si>
  <si>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Π.Ε.Π. ΑΝΑΤΟΛΙΚΗΣ ΜΑΚΕΔΟΝΙΑΣ ΚΑΙ ΘΡΑΚΗΣ</t>
  </si>
  <si>
    <t>ΑΞΟΝΑΣ  1</t>
  </si>
  <si>
    <t>ΑΞΟΝΑΣ  2</t>
  </si>
  <si>
    <t>ΑΞΟΝΑΣ  3</t>
  </si>
  <si>
    <t>ΑΞΟΝΑΣ  4</t>
  </si>
  <si>
    <t>ΑΞΟΝΑΣ  5</t>
  </si>
  <si>
    <t>ΑΞΟΝΑΣ  6</t>
  </si>
  <si>
    <t>1. ΑΝΑΠΤΥΞΗ ΥΠΑΙΘΡΟΥ</t>
  </si>
  <si>
    <t>2. ΚΑΙΝΟΤΟΜΙΑ - ΑΝΤΑΓΩΝΙΣΤΙΚΟΤΗΤΑ</t>
  </si>
  <si>
    <t>3. ΑΞΙΟΠΟΙΗΣΗ ΤΗΣ ΓΕΩΓΡΑΦΙΚΗΣ ΘΕΣΗΣ ΤΗΣ ΠΕΡΙΦΕΡΕΙΑΣ</t>
  </si>
  <si>
    <t>4. ΑΣΤΙΚΗ ΑΝΑΠΤΥΞΗ</t>
  </si>
  <si>
    <t>5. ΑΜΒΛΥΝΣΗ ΤΩΝ ΕΝΔΟΠΕΡΙΦΕΡΕΙΑΚΩΝ - ΚΟΙΝΩΝΙΚΩΝ ΑΝΙΣΟΤΗΤΩΝ ΚΑΙ ΑΝΑΠΤΥΞΗ ΑΝΘΡΩΠΙΝΟΥ ΔΥΝΑΜΙΚΟΥ</t>
  </si>
  <si>
    <t>6. ΤΕΧΝΙΚΗ ΒΟΗΘΕΙΑ</t>
  </si>
  <si>
    <t>ΑΞΟΝΕΣ ΠΡΟΤΕΡΑΙΟΤΗΤΑΣ</t>
  </si>
  <si>
    <t>ΔΗΜΟΣΙΑ ΚΕΝΤΡΙΚΗ ΣΥΜΜΕΤΟΧΗ</t>
  </si>
  <si>
    <t>ΤΑΜΕΙΑ</t>
  </si>
  <si>
    <t>ΕΥΡΩΠΑΙΚΟ ΚΟΙΝΩΝΙΚΟ ΤΑΜΕΙΟ</t>
  </si>
  <si>
    <t>ΕΥΡΩΠΑΙΚΟ ΤΑΜΕΙΟ ΠΕΡΙΦΕΡΕΙΑΚΗΣ ΑΝΑΠΤΥΞΗΣ</t>
  </si>
  <si>
    <t>ΕΥΡΩΠΑΙΚΟ ΓΕΩΡΓΙΚΟ ΤΑΜΕΙΟ ΠΡΟΣΑΝΑΤΟΛΙΣΜΟΥ ΚΑΙ ΕΓΓΥΗΣΕΩΝ</t>
  </si>
  <si>
    <t>ΕΚΤ: ΕΥΡΩΠΑΪΚΟ ΚΟΙΝΩΝΙΚΟ ΤΑΜΕΙΟ</t>
  </si>
  <si>
    <t>ΕΤΠΑ: ΕΥΡΩΠΑΪΚΟ ΤΑΜΕΙΟ ΠΕΡΙΦΕΡΕΙΑΚΗΣ ΑΝΑΠΤΥΞΗΣ</t>
  </si>
  <si>
    <t>ΕΓΤΠΕ</t>
  </si>
  <si>
    <t>ΕΓΤΠΕ-Π: ΕΥΡΩΠΑΪΚΟ ΓΕΩΡΓΙΚΟ ΤΑΜΕΙΟ ΠΡΟΣΑΝΑΤΟΛΙΣΜΟΥ ΚΑΙ ΕΓΓΥΗΣΕΩΝ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</si>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</sst>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10" fillId="0" borderId="0" xfId="56" applyFont="1" applyFill="1">
      <alignment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3" fillId="0" borderId="12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'ΑΜΘ 12'!#REF!</c:f>
              <c:strCache>
                <c:ptCount val="1"/>
                <c:pt idx="0">
                  <c:v>ΑΞΟΝΑΣ  1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52175400</c:v>
                </c:pt>
                <c:pt idx="1">
                  <c:v>63616864</c:v>
                </c:pt>
                <c:pt idx="2">
                  <c:v>53841360</c:v>
                </c:pt>
                <c:pt idx="3">
                  <c:v>61675494</c:v>
                </c:pt>
                <c:pt idx="4">
                  <c:v>59086083</c:v>
                </c:pt>
                <c:pt idx="5">
                  <c:v>59741345</c:v>
                </c:pt>
              </c:numCache>
            </c:numRef>
          </c:val>
        </c:ser>
        <c:ser>
          <c:idx val="1"/>
          <c:order val="1"/>
          <c:tx>
            <c:strRef>
              <c:f>'ΑΜΘ 12'!#REF!</c:f>
              <c:strCache>
                <c:ptCount val="1"/>
                <c:pt idx="0">
                  <c:v>ΑΞΟΝΑΣ 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27133701</c:v>
                </c:pt>
                <c:pt idx="1">
                  <c:v>35209921</c:v>
                </c:pt>
                <c:pt idx="2">
                  <c:v>33176137</c:v>
                </c:pt>
                <c:pt idx="3">
                  <c:v>36728370</c:v>
                </c:pt>
                <c:pt idx="4">
                  <c:v>38325048</c:v>
                </c:pt>
                <c:pt idx="5">
                  <c:v>36806702</c:v>
                </c:pt>
              </c:numCache>
            </c:numRef>
          </c:val>
        </c:ser>
        <c:ser>
          <c:idx val="2"/>
          <c:order val="2"/>
          <c:tx>
            <c:strRef>
              <c:f>'ΑΜΘ 12'!#REF!</c:f>
              <c:strCache>
                <c:ptCount val="1"/>
                <c:pt idx="0">
                  <c:v>ΑΞΟΝΑΣ 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36767308</c:v>
                </c:pt>
                <c:pt idx="1">
                  <c:v>45591931</c:v>
                </c:pt>
                <c:pt idx="2">
                  <c:v>45443151</c:v>
                </c:pt>
                <c:pt idx="3">
                  <c:v>45668323</c:v>
                </c:pt>
                <c:pt idx="4">
                  <c:v>46378522</c:v>
                </c:pt>
                <c:pt idx="5">
                  <c:v>46687530</c:v>
                </c:pt>
              </c:numCache>
            </c:numRef>
          </c:val>
        </c:ser>
        <c:ser>
          <c:idx val="3"/>
          <c:order val="3"/>
          <c:tx>
            <c:strRef>
              <c:f>'ΑΜΘ 12'!#REF!</c:f>
              <c:strCache>
                <c:ptCount val="1"/>
                <c:pt idx="0">
                  <c:v>ΑΞΟΝΑΣ 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11893118</c:v>
                </c:pt>
                <c:pt idx="1">
                  <c:v>14684132</c:v>
                </c:pt>
                <c:pt idx="2">
                  <c:v>14359706</c:v>
                </c:pt>
                <c:pt idx="3">
                  <c:v>14359706</c:v>
                </c:pt>
                <c:pt idx="4">
                  <c:v>15693039</c:v>
                </c:pt>
                <c:pt idx="5">
                  <c:v>14242641</c:v>
                </c:pt>
              </c:numCache>
            </c:numRef>
          </c:val>
        </c:ser>
        <c:ser>
          <c:idx val="4"/>
          <c:order val="4"/>
          <c:tx>
            <c:strRef>
              <c:f>'ΑΜΘ 12'!#REF!</c:f>
              <c:strCache>
                <c:ptCount val="1"/>
                <c:pt idx="0">
                  <c:v>ΑΞΟΝΑΣ 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26168055</c:v>
                </c:pt>
                <c:pt idx="1">
                  <c:v>34039761</c:v>
                </c:pt>
                <c:pt idx="2">
                  <c:v>33076838</c:v>
                </c:pt>
                <c:pt idx="3">
                  <c:v>37398599</c:v>
                </c:pt>
                <c:pt idx="4">
                  <c:v>33842993</c:v>
                </c:pt>
                <c:pt idx="5">
                  <c:v>32059104</c:v>
                </c:pt>
              </c:numCache>
            </c:numRef>
          </c:val>
        </c:ser>
        <c:ser>
          <c:idx val="5"/>
          <c:order val="5"/>
          <c:tx>
            <c:strRef>
              <c:f>'ΑΜΘ 12'!#REF!</c:f>
              <c:strCache>
                <c:ptCount val="1"/>
                <c:pt idx="0">
                  <c:v>ΑΞΟΝΑΣ 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1361941</c:v>
                </c:pt>
                <c:pt idx="1">
                  <c:v>1814380</c:v>
                </c:pt>
                <c:pt idx="2">
                  <c:v>1649972</c:v>
                </c:pt>
                <c:pt idx="3">
                  <c:v>1649971</c:v>
                </c:pt>
                <c:pt idx="4">
                  <c:v>1649971</c:v>
                </c:pt>
                <c:pt idx="5">
                  <c:v>1651780</c:v>
                </c:pt>
              </c:numCache>
            </c:numRef>
          </c:val>
        </c:ser>
        <c:axId val="58297433"/>
        <c:axId val="24471594"/>
      </c:barChart>
      <c:catAx>
        <c:axId val="5829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1594"/>
        <c:crosses val="autoZero"/>
        <c:auto val="1"/>
        <c:lblOffset val="100"/>
        <c:tickLblSkip val="1"/>
        <c:noMultiLvlLbl val="0"/>
      </c:catAx>
      <c:valAx>
        <c:axId val="24471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9743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'ΑΜΘ 12'!#REF!</c:f>
            </c:strRef>
          </c:cat>
          <c:val>
            <c:numRef>
              <c:f>'ΑΜΘ 12'!#REF!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05"/>
          <c:w val="0.910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axId val="36042059"/>
        <c:axId val="33725628"/>
      </c:barChart>
      <c:catAx>
        <c:axId val="3604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25628"/>
        <c:crosses val="autoZero"/>
        <c:auto val="1"/>
        <c:lblOffset val="100"/>
        <c:tickLblSkip val="1"/>
        <c:noMultiLvlLbl val="0"/>
      </c:catAx>
      <c:valAx>
        <c:axId val="33725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205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7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5"/>
          <c:y val="0.93675"/>
          <c:w val="0.641"/>
          <c:h val="0.046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225"/>
          <c:w val="0.774"/>
          <c:h val="0.4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ΔΙΑΓΡΑΜΜΑΤΑ!$K$5:$K$9</c:f>
              <c:strCache/>
            </c:strRef>
          </c:cat>
          <c:val>
            <c:numRef>
              <c:f>ΔΙΑΓΡΑΜΜΑΤΑ!$L$5:$L$9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0225"/>
          <c:w val="0.9505"/>
          <c:h val="0.189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0.0195</cdr:y>
    </cdr:from>
    <cdr:to>
      <cdr:x>0.6775</cdr:x>
      <cdr:y>0.095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ΠΕΡΙΦΕΡΕΙΑΚΟΥ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ΑΝΑΤΟΛΙΚΗΣ ΜΑΚΕΔΟΝΙΑΣ ΚΑΙ ΘΡΑΚΗΣ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0.20725</cdr:y>
    </cdr:from>
    <cdr:to>
      <cdr:x>0.7515</cdr:x>
      <cdr:y>0.4045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62025"/>
          <a:ext cx="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ΑΝΑΤΟΛΙΚΗΣ ΜΑΚΕΔΟΝΙΑΣ ΚΑΙ ΘΡΑΚΗΣ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962900" y="2981325"/>
        <a:ext cx="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7962900" y="9058275"/>
        <a:ext cx="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0.0145</cdr:y>
    </cdr:from>
    <cdr:to>
      <cdr:x>0.95925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47625"/>
          <a:ext cx="4914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ΑΝΑΤΟΛΙΚΗΣ ΜΑΚΕΔΟΝΙΑΣ ΚΑΙ ΘΡΑΚΗΣ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0.01775</cdr:y>
    </cdr:from>
    <cdr:to>
      <cdr:x>0.86</cdr:x>
      <cdr:y>0.15125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924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ΑΝΑΤΟΛΙΚΗΣ ΜΑΚΕΔΟΝΙΑΣ ΚΑΙ ΘΡΑΚΗΣ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76200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9525" y="0"/>
        <a:ext cx="5657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133350</xdr:rowOff>
    </xdr:from>
    <xdr:to>
      <xdr:col>9</xdr:col>
      <xdr:colOff>76200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9525" y="3552825"/>
        <a:ext cx="56578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showGridLines="0" tabSelected="1" zoomScalePageLayoutView="0" workbookViewId="0" topLeftCell="A1">
      <selection activeCell="A1" sqref="A1"/>
    </sheetView>
  </sheetViews>
  <sheetFormatPr defaultColWidth="16.28125" defaultRowHeight="12.75"/>
  <cols>
    <col min="1" max="1" width="21.00390625" style="7" customWidth="1"/>
    <col min="2" max="2" width="20.421875" style="7" customWidth="1"/>
    <col min="3" max="3" width="10.8515625" style="7" customWidth="1"/>
    <col min="4" max="4" width="10.57421875" style="7" customWidth="1"/>
    <col min="5" max="5" width="10.28125" style="7" customWidth="1"/>
    <col min="6" max="6" width="10.7109375" style="7" customWidth="1"/>
    <col min="7" max="7" width="11.28125" style="7" customWidth="1"/>
    <col min="8" max="8" width="11.140625" style="7" customWidth="1"/>
    <col min="9" max="9" width="13.140625" style="7" customWidth="1"/>
    <col min="10" max="16384" width="16.28125" style="7" customWidth="1"/>
  </cols>
  <sheetData>
    <row r="2" spans="1:9" ht="16.5">
      <c r="A2" s="26" t="s">
        <v>7</v>
      </c>
      <c r="B2" s="26"/>
      <c r="C2" s="26"/>
      <c r="D2" s="26"/>
      <c r="E2" s="26"/>
      <c r="F2" s="26"/>
      <c r="G2" s="26"/>
      <c r="H2" s="26"/>
      <c r="I2" s="26"/>
    </row>
    <row r="3" spans="8:9" ht="12.75">
      <c r="H3" s="27" t="s">
        <v>0</v>
      </c>
      <c r="I3" s="27"/>
    </row>
    <row r="4" spans="1:9" ht="22.5">
      <c r="A4" s="1" t="s">
        <v>20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2.5" customHeight="1">
      <c r="A5" s="25" t="s">
        <v>14</v>
      </c>
      <c r="B5" s="8" t="s">
        <v>3</v>
      </c>
      <c r="C5" s="15">
        <v>8614534</v>
      </c>
      <c r="D5" s="15">
        <v>12920199</v>
      </c>
      <c r="E5" s="15">
        <v>8913196</v>
      </c>
      <c r="F5" s="15">
        <v>12808232</v>
      </c>
      <c r="G5" s="15">
        <v>13467629</v>
      </c>
      <c r="H5" s="15">
        <v>9693474</v>
      </c>
      <c r="I5" s="16">
        <f>SUM(C5:H5)</f>
        <v>66417264</v>
      </c>
    </row>
    <row r="6" spans="1:9" ht="22.5" customHeight="1">
      <c r="A6" s="25"/>
      <c r="B6" s="8" t="s">
        <v>4</v>
      </c>
      <c r="C6" s="15">
        <v>903699</v>
      </c>
      <c r="D6" s="15">
        <v>1224823</v>
      </c>
      <c r="E6" s="15">
        <v>1115169</v>
      </c>
      <c r="F6" s="15">
        <v>1115169</v>
      </c>
      <c r="G6" s="15">
        <v>1115169</v>
      </c>
      <c r="H6" s="15">
        <v>0</v>
      </c>
      <c r="I6" s="16">
        <f aca="true" t="shared" si="0" ref="I6:I15">SUM(C6:H6)</f>
        <v>5474029</v>
      </c>
    </row>
    <row r="7" spans="1:9" ht="22.5" customHeight="1">
      <c r="A7" s="25"/>
      <c r="B7" s="8" t="s">
        <v>28</v>
      </c>
      <c r="C7" s="15">
        <v>21189379</v>
      </c>
      <c r="D7" s="15">
        <v>26769152</v>
      </c>
      <c r="E7" s="15">
        <v>25378419</v>
      </c>
      <c r="F7" s="15">
        <v>28255974</v>
      </c>
      <c r="G7" s="15">
        <v>28372749</v>
      </c>
      <c r="H7" s="15">
        <v>27065722</v>
      </c>
      <c r="I7" s="16">
        <f t="shared" si="0"/>
        <v>157031395</v>
      </c>
    </row>
    <row r="8" spans="1:9" ht="22.5" customHeight="1">
      <c r="A8" s="25"/>
      <c r="B8" s="18" t="s">
        <v>21</v>
      </c>
      <c r="C8" s="15">
        <v>10235870</v>
      </c>
      <c r="D8" s="15">
        <v>13638058</v>
      </c>
      <c r="E8" s="15">
        <v>11802261</v>
      </c>
      <c r="F8" s="15">
        <v>14059792</v>
      </c>
      <c r="G8" s="15">
        <v>14318514</v>
      </c>
      <c r="H8" s="15">
        <v>3875797</v>
      </c>
      <c r="I8" s="16">
        <f t="shared" si="0"/>
        <v>67930292</v>
      </c>
    </row>
    <row r="9" spans="1:9" ht="22.5" customHeight="1">
      <c r="A9" s="25"/>
      <c r="B9" s="8" t="s">
        <v>6</v>
      </c>
      <c r="C9" s="15">
        <v>11159456</v>
      </c>
      <c r="D9" s="15">
        <v>7967812</v>
      </c>
      <c r="E9" s="15">
        <v>5018662</v>
      </c>
      <c r="F9" s="15">
        <v>14608621</v>
      </c>
      <c r="G9" s="15">
        <v>14043490</v>
      </c>
      <c r="H9" s="15">
        <v>19199002</v>
      </c>
      <c r="I9" s="16">
        <f t="shared" si="0"/>
        <v>71997043</v>
      </c>
    </row>
    <row r="10" spans="1:9" ht="22.5" customHeight="1">
      <c r="A10" s="25"/>
      <c r="B10" s="10" t="s">
        <v>2</v>
      </c>
      <c r="C10" s="17">
        <f aca="true" t="shared" si="1" ref="C10:H10">SUM(C5:C9)</f>
        <v>52102938</v>
      </c>
      <c r="D10" s="17">
        <f t="shared" si="1"/>
        <v>62520044</v>
      </c>
      <c r="E10" s="17">
        <f t="shared" si="1"/>
        <v>52227707</v>
      </c>
      <c r="F10" s="17">
        <f t="shared" si="1"/>
        <v>70847788</v>
      </c>
      <c r="G10" s="17">
        <f t="shared" si="1"/>
        <v>71317551</v>
      </c>
      <c r="H10" s="17">
        <f t="shared" si="1"/>
        <v>59833995</v>
      </c>
      <c r="I10" s="16">
        <f t="shared" si="0"/>
        <v>368850023</v>
      </c>
    </row>
    <row r="12" spans="1:9" ht="22.5" customHeight="1">
      <c r="A12" s="25" t="s">
        <v>15</v>
      </c>
      <c r="B12" s="11" t="s">
        <v>3</v>
      </c>
      <c r="C12" s="15">
        <v>14621007</v>
      </c>
      <c r="D12" s="15">
        <v>18463438</v>
      </c>
      <c r="E12" s="15">
        <v>17268851</v>
      </c>
      <c r="F12" s="15">
        <v>17294450</v>
      </c>
      <c r="G12" s="15">
        <v>17528356</v>
      </c>
      <c r="H12" s="15">
        <v>11856338</v>
      </c>
      <c r="I12" s="16">
        <f t="shared" si="0"/>
        <v>97032440</v>
      </c>
    </row>
    <row r="13" spans="1:9" ht="22.5" customHeight="1">
      <c r="A13" s="25"/>
      <c r="B13" s="18" t="s">
        <v>21</v>
      </c>
      <c r="C13" s="15">
        <v>4873669</v>
      </c>
      <c r="D13" s="15">
        <v>6154479</v>
      </c>
      <c r="E13" s="15">
        <v>5756284</v>
      </c>
      <c r="F13" s="15">
        <v>5764817</v>
      </c>
      <c r="G13" s="15">
        <v>5842785</v>
      </c>
      <c r="H13" s="15">
        <v>3051668</v>
      </c>
      <c r="I13" s="16">
        <f t="shared" si="0"/>
        <v>31443702</v>
      </c>
    </row>
    <row r="14" spans="1:9" ht="22.5" customHeight="1">
      <c r="A14" s="25"/>
      <c r="B14" s="11" t="s">
        <v>6</v>
      </c>
      <c r="C14" s="15">
        <v>18139025</v>
      </c>
      <c r="D14" s="15">
        <v>20864992</v>
      </c>
      <c r="E14" s="15">
        <v>26571611</v>
      </c>
      <c r="F14" s="15">
        <v>27387771</v>
      </c>
      <c r="G14" s="15">
        <v>21685881</v>
      </c>
      <c r="H14" s="15">
        <v>19199162</v>
      </c>
      <c r="I14" s="16">
        <f t="shared" si="0"/>
        <v>133848442</v>
      </c>
    </row>
    <row r="15" spans="1:9" ht="22.5" customHeight="1">
      <c r="A15" s="25"/>
      <c r="B15" s="14" t="s">
        <v>2</v>
      </c>
      <c r="C15" s="17">
        <f aca="true" t="shared" si="2" ref="C15:H15">SUM(C12:C14)</f>
        <v>37633701</v>
      </c>
      <c r="D15" s="17">
        <f t="shared" si="2"/>
        <v>45482909</v>
      </c>
      <c r="E15" s="17">
        <f t="shared" si="2"/>
        <v>49596746</v>
      </c>
      <c r="F15" s="17">
        <f t="shared" si="2"/>
        <v>50447038</v>
      </c>
      <c r="G15" s="17">
        <f t="shared" si="2"/>
        <v>45057022</v>
      </c>
      <c r="H15" s="17">
        <f t="shared" si="2"/>
        <v>34107168</v>
      </c>
      <c r="I15" s="16">
        <f t="shared" si="0"/>
        <v>262324584</v>
      </c>
    </row>
    <row r="17" spans="1:9" ht="22.5" customHeight="1">
      <c r="A17" s="25" t="s">
        <v>16</v>
      </c>
      <c r="B17" s="11" t="s">
        <v>3</v>
      </c>
      <c r="C17" s="15">
        <v>27575481</v>
      </c>
      <c r="D17" s="15">
        <v>33577661</v>
      </c>
      <c r="E17" s="15">
        <v>33214534</v>
      </c>
      <c r="F17" s="15">
        <v>33781172</v>
      </c>
      <c r="G17" s="15">
        <v>34728796</v>
      </c>
      <c r="H17" s="15">
        <v>36709219</v>
      </c>
      <c r="I17" s="16">
        <f>SUM(C17:H17)</f>
        <v>199586863</v>
      </c>
    </row>
    <row r="18" spans="1:9" ht="22.5" customHeight="1">
      <c r="A18" s="25"/>
      <c r="B18" s="18" t="s">
        <v>21</v>
      </c>
      <c r="C18" s="15">
        <v>9191827</v>
      </c>
      <c r="D18" s="15">
        <v>11192554</v>
      </c>
      <c r="E18" s="15">
        <v>11071511</v>
      </c>
      <c r="F18" s="15">
        <v>11260390</v>
      </c>
      <c r="G18" s="15">
        <v>11576265</v>
      </c>
      <c r="H18" s="15">
        <v>8621690</v>
      </c>
      <c r="I18" s="16">
        <f>SUM(C18:H18)</f>
        <v>62914237</v>
      </c>
    </row>
    <row r="19" spans="1:9" ht="22.5" customHeight="1">
      <c r="A19" s="25"/>
      <c r="B19" s="11" t="s">
        <v>6</v>
      </c>
      <c r="C19" s="15"/>
      <c r="D19" s="15">
        <v>821716</v>
      </c>
      <c r="E19" s="15">
        <v>221106</v>
      </c>
      <c r="F19" s="15">
        <v>651926</v>
      </c>
      <c r="G19" s="15">
        <v>651926</v>
      </c>
      <c r="H19" s="15">
        <v>1053326</v>
      </c>
      <c r="I19" s="16">
        <f>SUM(C19:H19)</f>
        <v>3400000</v>
      </c>
    </row>
    <row r="20" spans="1:9" ht="22.5" customHeight="1">
      <c r="A20" s="25"/>
      <c r="B20" s="14" t="s">
        <v>2</v>
      </c>
      <c r="C20" s="17">
        <f aca="true" t="shared" si="3" ref="C20:H20">SUM(C17:C19)</f>
        <v>36767308</v>
      </c>
      <c r="D20" s="17">
        <f t="shared" si="3"/>
        <v>45591931</v>
      </c>
      <c r="E20" s="17">
        <f t="shared" si="3"/>
        <v>44507151</v>
      </c>
      <c r="F20" s="17">
        <f t="shared" si="3"/>
        <v>45693488</v>
      </c>
      <c r="G20" s="17">
        <f t="shared" si="3"/>
        <v>46956987</v>
      </c>
      <c r="H20" s="17">
        <f t="shared" si="3"/>
        <v>46384235</v>
      </c>
      <c r="I20" s="16">
        <f>SUM(C20:H20)</f>
        <v>265901100</v>
      </c>
    </row>
    <row r="22" spans="1:9" ht="22.5" customHeight="1">
      <c r="A22" s="25" t="s">
        <v>17</v>
      </c>
      <c r="B22" s="11" t="s">
        <v>3</v>
      </c>
      <c r="C22" s="15">
        <v>7081028</v>
      </c>
      <c r="D22" s="15">
        <v>8530391</v>
      </c>
      <c r="E22" s="15">
        <v>8530391</v>
      </c>
      <c r="F22" s="15">
        <v>11214301</v>
      </c>
      <c r="G22" s="15">
        <v>12942460</v>
      </c>
      <c r="H22" s="15">
        <v>13917685</v>
      </c>
      <c r="I22" s="16">
        <f>SUM(C22:H22)</f>
        <v>62216256</v>
      </c>
    </row>
    <row r="23" spans="1:9" ht="22.5" customHeight="1">
      <c r="A23" s="25"/>
      <c r="B23" s="11" t="s">
        <v>4</v>
      </c>
      <c r="C23" s="15">
        <v>1512731</v>
      </c>
      <c r="D23" s="15">
        <v>2050272</v>
      </c>
      <c r="E23" s="15">
        <v>1866717</v>
      </c>
      <c r="F23" s="15">
        <v>1866717</v>
      </c>
      <c r="G23" s="15">
        <v>1866717</v>
      </c>
      <c r="H23" s="15">
        <v>1336845</v>
      </c>
      <c r="I23" s="16">
        <f>SUM(C23:H23)</f>
        <v>10499999</v>
      </c>
    </row>
    <row r="24" spans="1:9" ht="22.5" customHeight="1">
      <c r="A24" s="25"/>
      <c r="B24" s="18" t="s">
        <v>21</v>
      </c>
      <c r="C24" s="15">
        <v>2864587</v>
      </c>
      <c r="D24" s="15">
        <v>3526888</v>
      </c>
      <c r="E24" s="15">
        <v>3465703</v>
      </c>
      <c r="F24" s="15">
        <v>4360340</v>
      </c>
      <c r="G24" s="15">
        <v>4936392</v>
      </c>
      <c r="H24" s="15">
        <v>269912</v>
      </c>
      <c r="I24" s="16">
        <f>SUM(C24:H24)</f>
        <v>19423822</v>
      </c>
    </row>
    <row r="25" spans="1:9" ht="22.5" customHeight="1">
      <c r="A25" s="25"/>
      <c r="B25" s="11" t="s">
        <v>6</v>
      </c>
      <c r="C25" s="15"/>
      <c r="D25" s="15"/>
      <c r="E25" s="15"/>
      <c r="F25" s="15"/>
      <c r="G25" s="15"/>
      <c r="H25" s="15">
        <v>1000000</v>
      </c>
      <c r="I25" s="16">
        <f>SUM(C25:H25)</f>
        <v>1000000</v>
      </c>
    </row>
    <row r="26" spans="1:9" ht="22.5" customHeight="1">
      <c r="A26" s="25"/>
      <c r="B26" s="14" t="s">
        <v>2</v>
      </c>
      <c r="C26" s="17">
        <f aca="true" t="shared" si="4" ref="C26:H26">SUM(C22:C25)</f>
        <v>11458346</v>
      </c>
      <c r="D26" s="17">
        <f t="shared" si="4"/>
        <v>14107551</v>
      </c>
      <c r="E26" s="17">
        <f t="shared" si="4"/>
        <v>13862811</v>
      </c>
      <c r="F26" s="17">
        <f t="shared" si="4"/>
        <v>17441358</v>
      </c>
      <c r="G26" s="17">
        <f t="shared" si="4"/>
        <v>19745569</v>
      </c>
      <c r="H26" s="17">
        <f t="shared" si="4"/>
        <v>16524442</v>
      </c>
      <c r="I26" s="16">
        <f>SUM(C26:H26)</f>
        <v>93140077</v>
      </c>
    </row>
    <row r="28" spans="1:9" ht="22.5" customHeight="1">
      <c r="A28" s="25" t="s">
        <v>18</v>
      </c>
      <c r="B28" s="11" t="s">
        <v>3</v>
      </c>
      <c r="C28" s="15">
        <v>13416783</v>
      </c>
      <c r="D28" s="15">
        <v>16507703</v>
      </c>
      <c r="E28" s="15">
        <v>16167379</v>
      </c>
      <c r="F28" s="15">
        <v>19868033</v>
      </c>
      <c r="G28" s="15">
        <v>17581714</v>
      </c>
      <c r="H28" s="15">
        <v>14013311</v>
      </c>
      <c r="I28" s="16">
        <f>SUM(C28:H28)</f>
        <v>97554923</v>
      </c>
    </row>
    <row r="29" spans="1:9" ht="22.5" customHeight="1">
      <c r="A29" s="25"/>
      <c r="B29" s="11" t="s">
        <v>4</v>
      </c>
      <c r="C29" s="15">
        <v>6209258</v>
      </c>
      <c r="D29" s="15">
        <v>7821181</v>
      </c>
      <c r="E29" s="15">
        <v>7439313</v>
      </c>
      <c r="F29" s="15">
        <v>9059586</v>
      </c>
      <c r="G29" s="15">
        <v>13308167</v>
      </c>
      <c r="H29" s="15">
        <v>12177487</v>
      </c>
      <c r="I29" s="16">
        <f>SUM(C29:H29)</f>
        <v>56014992</v>
      </c>
    </row>
    <row r="30" spans="1:9" ht="22.5" customHeight="1">
      <c r="A30" s="25"/>
      <c r="B30" s="18" t="s">
        <v>21</v>
      </c>
      <c r="C30" s="15">
        <v>6542014</v>
      </c>
      <c r="D30" s="15">
        <v>8109628</v>
      </c>
      <c r="E30" s="15">
        <v>7868897</v>
      </c>
      <c r="F30" s="15">
        <v>9742540</v>
      </c>
      <c r="G30" s="15">
        <v>11049935</v>
      </c>
      <c r="H30" s="15">
        <v>734901</v>
      </c>
      <c r="I30" s="16">
        <f>SUM(C30:H30)</f>
        <v>44047915</v>
      </c>
    </row>
    <row r="31" spans="1:9" ht="22.5" customHeight="1">
      <c r="A31" s="25"/>
      <c r="B31" s="11" t="s">
        <v>6</v>
      </c>
      <c r="C31" s="15"/>
      <c r="D31" s="15"/>
      <c r="E31" s="15"/>
      <c r="F31" s="15"/>
      <c r="G31" s="15"/>
      <c r="H31" s="15"/>
      <c r="I31" s="16"/>
    </row>
    <row r="32" spans="1:9" ht="22.5" customHeight="1">
      <c r="A32" s="25"/>
      <c r="B32" s="14" t="s">
        <v>2</v>
      </c>
      <c r="C32" s="17">
        <f aca="true" t="shared" si="5" ref="C32:H32">SUM(C28:C31)</f>
        <v>26168055</v>
      </c>
      <c r="D32" s="17">
        <f t="shared" si="5"/>
        <v>32438512</v>
      </c>
      <c r="E32" s="17">
        <f t="shared" si="5"/>
        <v>31475589</v>
      </c>
      <c r="F32" s="17">
        <f t="shared" si="5"/>
        <v>38670159</v>
      </c>
      <c r="G32" s="17">
        <f t="shared" si="5"/>
        <v>41939816</v>
      </c>
      <c r="H32" s="17">
        <f t="shared" si="5"/>
        <v>26925699</v>
      </c>
      <c r="I32" s="16">
        <f>SUM(C32:H32)</f>
        <v>197617830</v>
      </c>
    </row>
    <row r="34" spans="1:9" ht="22.5" customHeight="1">
      <c r="A34" s="25" t="s">
        <v>19</v>
      </c>
      <c r="B34" s="11" t="s">
        <v>3</v>
      </c>
      <c r="C34" s="15">
        <v>720292</v>
      </c>
      <c r="D34" s="15">
        <v>957836</v>
      </c>
      <c r="E34" s="15">
        <v>867724</v>
      </c>
      <c r="F34" s="15">
        <v>830223</v>
      </c>
      <c r="G34" s="15">
        <v>6076469</v>
      </c>
      <c r="H34" s="15">
        <v>1639848</v>
      </c>
      <c r="I34" s="16">
        <f>SUM(C34:H34)</f>
        <v>11092392</v>
      </c>
    </row>
    <row r="35" spans="1:9" ht="22.5" customHeight="1">
      <c r="A35" s="25"/>
      <c r="B35" s="11" t="s">
        <v>4</v>
      </c>
      <c r="C35" s="15">
        <v>87129</v>
      </c>
      <c r="D35" s="15">
        <v>118090</v>
      </c>
      <c r="E35" s="15">
        <v>107516</v>
      </c>
      <c r="F35" s="15">
        <v>120156</v>
      </c>
      <c r="G35" s="15">
        <v>123698</v>
      </c>
      <c r="H35" s="15">
        <v>274752</v>
      </c>
      <c r="I35" s="16">
        <f>SUM(C35:H35)</f>
        <v>831341</v>
      </c>
    </row>
    <row r="36" spans="1:9" ht="22.5" customHeight="1">
      <c r="A36" s="25"/>
      <c r="B36" s="11" t="s">
        <v>28</v>
      </c>
      <c r="C36" s="15">
        <v>214035</v>
      </c>
      <c r="D36" s="15">
        <v>284859</v>
      </c>
      <c r="E36" s="15">
        <v>262239</v>
      </c>
      <c r="F36" s="15">
        <v>274566</v>
      </c>
      <c r="G36" s="15">
        <v>277554</v>
      </c>
      <c r="H36" s="15">
        <v>500667</v>
      </c>
      <c r="I36" s="16">
        <f>SUM(C36:H36)</f>
        <v>1813920</v>
      </c>
    </row>
    <row r="37" spans="1:9" ht="22.5" customHeight="1">
      <c r="A37" s="25"/>
      <c r="B37" s="18" t="s">
        <v>21</v>
      </c>
      <c r="C37" s="15">
        <v>340485</v>
      </c>
      <c r="D37" s="15">
        <v>453595</v>
      </c>
      <c r="E37" s="15">
        <v>412493</v>
      </c>
      <c r="F37" s="15">
        <v>408315</v>
      </c>
      <c r="G37" s="15">
        <v>2159241</v>
      </c>
      <c r="H37" s="15">
        <v>44451</v>
      </c>
      <c r="I37" s="16">
        <f>SUM(C37:H37)</f>
        <v>3818580</v>
      </c>
    </row>
    <row r="38" spans="1:9" ht="22.5" customHeight="1">
      <c r="A38" s="25"/>
      <c r="B38" s="14" t="s">
        <v>2</v>
      </c>
      <c r="C38" s="17">
        <f aca="true" t="shared" si="6" ref="C38:H38">SUM(C34:C37)</f>
        <v>1361941</v>
      </c>
      <c r="D38" s="17">
        <f t="shared" si="6"/>
        <v>1814380</v>
      </c>
      <c r="E38" s="17">
        <f t="shared" si="6"/>
        <v>1649972</v>
      </c>
      <c r="F38" s="17">
        <f t="shared" si="6"/>
        <v>1633260</v>
      </c>
      <c r="G38" s="17">
        <f t="shared" si="6"/>
        <v>8636962</v>
      </c>
      <c r="H38" s="17">
        <f t="shared" si="6"/>
        <v>2459718</v>
      </c>
      <c r="I38" s="16">
        <f>SUM(C38:H38)</f>
        <v>17556233</v>
      </c>
    </row>
    <row r="40" spans="1:9" ht="22.5" customHeight="1">
      <c r="A40" s="28" t="s">
        <v>2</v>
      </c>
      <c r="B40" s="12" t="s">
        <v>3</v>
      </c>
      <c r="C40" s="16">
        <f aca="true" t="shared" si="7" ref="C40:H40">C34+C28+C22+C17+C12+C5</f>
        <v>72029125</v>
      </c>
      <c r="D40" s="16">
        <f t="shared" si="7"/>
        <v>90957228</v>
      </c>
      <c r="E40" s="16">
        <f t="shared" si="7"/>
        <v>84962075</v>
      </c>
      <c r="F40" s="16">
        <f t="shared" si="7"/>
        <v>95796411</v>
      </c>
      <c r="G40" s="16">
        <f t="shared" si="7"/>
        <v>102325424</v>
      </c>
      <c r="H40" s="16">
        <f t="shared" si="7"/>
        <v>87829875</v>
      </c>
      <c r="I40" s="16">
        <f aca="true" t="shared" si="8" ref="I40:I45">SUM(C40:H40)</f>
        <v>533900138</v>
      </c>
    </row>
    <row r="41" spans="1:9" ht="22.5" customHeight="1">
      <c r="A41" s="28"/>
      <c r="B41" s="12" t="s">
        <v>4</v>
      </c>
      <c r="C41" s="16">
        <f aca="true" t="shared" si="9" ref="C41:H41">C35+C29+C23+C6</f>
        <v>8712817</v>
      </c>
      <c r="D41" s="16">
        <f t="shared" si="9"/>
        <v>11214366</v>
      </c>
      <c r="E41" s="16">
        <f t="shared" si="9"/>
        <v>10528715</v>
      </c>
      <c r="F41" s="16">
        <f t="shared" si="9"/>
        <v>12161628</v>
      </c>
      <c r="G41" s="16">
        <f t="shared" si="9"/>
        <v>16413751</v>
      </c>
      <c r="H41" s="16">
        <f t="shared" si="9"/>
        <v>13789084</v>
      </c>
      <c r="I41" s="16">
        <f t="shared" si="8"/>
        <v>72820361</v>
      </c>
    </row>
    <row r="42" spans="1:9" ht="22.5" customHeight="1">
      <c r="A42" s="28"/>
      <c r="B42" s="12" t="s">
        <v>28</v>
      </c>
      <c r="C42" s="16">
        <f aca="true" t="shared" si="10" ref="C42:H42">C36+C7</f>
        <v>21403414</v>
      </c>
      <c r="D42" s="16">
        <f t="shared" si="10"/>
        <v>27054011</v>
      </c>
      <c r="E42" s="16">
        <f t="shared" si="10"/>
        <v>25640658</v>
      </c>
      <c r="F42" s="16">
        <f t="shared" si="10"/>
        <v>28530540</v>
      </c>
      <c r="G42" s="16">
        <f t="shared" si="10"/>
        <v>28650303</v>
      </c>
      <c r="H42" s="16">
        <f t="shared" si="10"/>
        <v>27566389</v>
      </c>
      <c r="I42" s="16">
        <f t="shared" si="8"/>
        <v>158845315</v>
      </c>
    </row>
    <row r="43" spans="1:9" ht="22.5" customHeight="1">
      <c r="A43" s="28"/>
      <c r="B43" s="19" t="s">
        <v>21</v>
      </c>
      <c r="C43" s="16">
        <f aca="true" t="shared" si="11" ref="C43:H43">C37+C30+C24+C18+C13+C8</f>
        <v>34048452</v>
      </c>
      <c r="D43" s="16">
        <f t="shared" si="11"/>
        <v>43075202</v>
      </c>
      <c r="E43" s="16">
        <f t="shared" si="11"/>
        <v>40377149</v>
      </c>
      <c r="F43" s="16">
        <f t="shared" si="11"/>
        <v>45596194</v>
      </c>
      <c r="G43" s="16">
        <f t="shared" si="11"/>
        <v>49883132</v>
      </c>
      <c r="H43" s="16">
        <f t="shared" si="11"/>
        <v>16598419</v>
      </c>
      <c r="I43" s="16">
        <f t="shared" si="8"/>
        <v>229578548</v>
      </c>
    </row>
    <row r="44" spans="1:9" ht="22.5" customHeight="1">
      <c r="A44" s="28"/>
      <c r="B44" s="12" t="s">
        <v>6</v>
      </c>
      <c r="C44" s="16">
        <f aca="true" t="shared" si="12" ref="C44:H44">C31+C25+C19+C14+C9</f>
        <v>29298481</v>
      </c>
      <c r="D44" s="16">
        <f t="shared" si="12"/>
        <v>29654520</v>
      </c>
      <c r="E44" s="16">
        <f t="shared" si="12"/>
        <v>31811379</v>
      </c>
      <c r="F44" s="16">
        <f t="shared" si="12"/>
        <v>42648318</v>
      </c>
      <c r="G44" s="16">
        <f t="shared" si="12"/>
        <v>36381297</v>
      </c>
      <c r="H44" s="16">
        <f t="shared" si="12"/>
        <v>40451490</v>
      </c>
      <c r="I44" s="16">
        <f t="shared" si="8"/>
        <v>210245485</v>
      </c>
    </row>
    <row r="45" spans="1:9" ht="22.5" customHeight="1">
      <c r="A45" s="28"/>
      <c r="B45" s="9" t="s">
        <v>2</v>
      </c>
      <c r="C45" s="16">
        <f aca="true" t="shared" si="13" ref="C45:H45">SUM(C40:C44)</f>
        <v>165492289</v>
      </c>
      <c r="D45" s="16">
        <f t="shared" si="13"/>
        <v>201955327</v>
      </c>
      <c r="E45" s="16">
        <f t="shared" si="13"/>
        <v>193319976</v>
      </c>
      <c r="F45" s="16">
        <f t="shared" si="13"/>
        <v>224733091</v>
      </c>
      <c r="G45" s="16">
        <f t="shared" si="13"/>
        <v>233653907</v>
      </c>
      <c r="H45" s="16">
        <f t="shared" si="13"/>
        <v>186235257</v>
      </c>
      <c r="I45" s="16">
        <f t="shared" si="8"/>
        <v>1205389847</v>
      </c>
    </row>
    <row r="46" spans="1:9" ht="12.75">
      <c r="A46" s="29" t="s">
        <v>30</v>
      </c>
      <c r="B46" s="29"/>
      <c r="C46" s="29"/>
      <c r="D46" s="29"/>
      <c r="E46" s="29"/>
      <c r="F46" s="29"/>
      <c r="G46" s="29"/>
      <c r="H46" s="29"/>
      <c r="I46" s="29"/>
    </row>
    <row r="47" spans="1:9" s="13" customFormat="1" ht="12.75">
      <c r="A47" s="24" t="s">
        <v>22</v>
      </c>
      <c r="B47" s="23"/>
      <c r="C47" s="23"/>
      <c r="D47" s="23"/>
      <c r="E47" s="23"/>
      <c r="F47" s="23"/>
      <c r="G47" s="23"/>
      <c r="H47" s="23"/>
      <c r="I47" s="23"/>
    </row>
    <row r="48" spans="1:9" s="13" customFormat="1" ht="12.75">
      <c r="A48" s="23" t="s">
        <v>26</v>
      </c>
      <c r="B48" s="23"/>
      <c r="C48" s="23"/>
      <c r="D48" s="23"/>
      <c r="E48" s="23"/>
      <c r="F48" s="23"/>
      <c r="G48" s="23"/>
      <c r="H48" s="23"/>
      <c r="I48" s="23"/>
    </row>
    <row r="49" spans="1:9" s="13" customFormat="1" ht="12.75">
      <c r="A49" s="23" t="s">
        <v>27</v>
      </c>
      <c r="B49" s="23"/>
      <c r="C49" s="23"/>
      <c r="D49" s="23"/>
      <c r="E49" s="23"/>
      <c r="F49" s="23"/>
      <c r="G49" s="23"/>
      <c r="H49" s="23"/>
      <c r="I49" s="23"/>
    </row>
    <row r="50" spans="1:9" s="13" customFormat="1" ht="12.75">
      <c r="A50" s="23" t="s">
        <v>29</v>
      </c>
      <c r="B50" s="23"/>
      <c r="C50" s="23"/>
      <c r="D50" s="23"/>
      <c r="E50" s="23"/>
      <c r="F50" s="23"/>
      <c r="G50" s="23"/>
      <c r="H50" s="23"/>
      <c r="I50" s="23"/>
    </row>
    <row r="51" spans="1:9" s="13" customFormat="1" ht="12.75">
      <c r="A51" s="23"/>
      <c r="B51" s="23"/>
      <c r="C51" s="23"/>
      <c r="D51" s="23"/>
      <c r="E51" s="23"/>
      <c r="F51" s="23"/>
      <c r="G51" s="23"/>
      <c r="H51" s="23"/>
      <c r="I51" s="23"/>
    </row>
    <row r="52" spans="1:9" s="13" customFormat="1" ht="12.75">
      <c r="A52" s="23"/>
      <c r="B52" s="23"/>
      <c r="C52" s="23"/>
      <c r="D52" s="23"/>
      <c r="E52" s="23"/>
      <c r="F52" s="23"/>
      <c r="G52" s="23"/>
      <c r="H52" s="23"/>
      <c r="I52" s="23"/>
    </row>
    <row r="53" spans="1:9" s="13" customFormat="1" ht="12.75">
      <c r="A53" s="23"/>
      <c r="B53" s="23"/>
      <c r="C53" s="23"/>
      <c r="D53" s="23"/>
      <c r="E53" s="23"/>
      <c r="F53" s="23"/>
      <c r="G53" s="23"/>
      <c r="H53" s="23"/>
      <c r="I53" s="23"/>
    </row>
  </sheetData>
  <sheetProtection/>
  <mergeCells count="17">
    <mergeCell ref="A46:I46"/>
    <mergeCell ref="A17:A20"/>
    <mergeCell ref="A22:A26"/>
    <mergeCell ref="A28:A32"/>
    <mergeCell ref="A34:A38"/>
    <mergeCell ref="A52:I52"/>
    <mergeCell ref="A2:I2"/>
    <mergeCell ref="A5:A10"/>
    <mergeCell ref="A12:A15"/>
    <mergeCell ref="H3:I3"/>
    <mergeCell ref="A40:A45"/>
    <mergeCell ref="A53:I53"/>
    <mergeCell ref="A48:I48"/>
    <mergeCell ref="A49:I49"/>
    <mergeCell ref="A50:I50"/>
    <mergeCell ref="A51:I51"/>
    <mergeCell ref="A47:I47"/>
  </mergeCells>
  <printOptions horizontalCentered="1"/>
  <pageMargins left="0.44" right="0.13" top="0.25" bottom="0.2" header="0.18" footer="0.17"/>
  <pageSetup horizontalDpi="300" verticalDpi="300" orientation="landscape" paperSize="9" r:id="rId2"/>
  <rowBreaks count="1" manualBreakCount="1">
    <brk id="2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W14"/>
  <sheetViews>
    <sheetView showGridLines="0" zoomScalePageLayoutView="0" workbookViewId="0" topLeftCell="A1">
      <selection activeCell="O17" sqref="O17"/>
    </sheetView>
  </sheetViews>
  <sheetFormatPr defaultColWidth="9.140625" defaultRowHeight="12.75"/>
  <cols>
    <col min="1" max="2" width="9.140625" style="21" customWidth="1"/>
    <col min="3" max="3" width="10.7109375" style="21" customWidth="1"/>
    <col min="4" max="10" width="9.140625" style="21" customWidth="1"/>
    <col min="11" max="11" width="17.00390625" style="21" customWidth="1"/>
    <col min="12" max="12" width="10.8515625" style="21" customWidth="1"/>
    <col min="13" max="16384" width="9.140625" style="21" customWidth="1"/>
  </cols>
  <sheetData>
    <row r="1" s="4" customFormat="1" ht="12.75"/>
    <row r="2" s="4" customFormat="1" ht="12.75"/>
    <row r="3" s="4" customFormat="1" ht="12.75"/>
    <row r="4" s="4" customFormat="1" ht="27" customHeight="1"/>
    <row r="5" spans="4:12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  <c r="K5" s="6" t="s">
        <v>24</v>
      </c>
      <c r="L5" s="20">
        <f>'ΑΜΘ 12'!I40</f>
        <v>533900138</v>
      </c>
    </row>
    <row r="6" spans="3:12" s="4" customFormat="1" ht="12.75">
      <c r="C6" s="4" t="s">
        <v>8</v>
      </c>
      <c r="D6" s="20">
        <f>'ΑΜΘ 12'!C10</f>
        <v>52102938</v>
      </c>
      <c r="E6" s="20">
        <f>'ΑΜΘ 12'!D10</f>
        <v>62520044</v>
      </c>
      <c r="F6" s="20">
        <f>'ΑΜΘ 12'!E10</f>
        <v>52227707</v>
      </c>
      <c r="G6" s="20">
        <f>'ΑΜΘ 12'!F10</f>
        <v>70847788</v>
      </c>
      <c r="H6" s="20">
        <f>'ΑΜΘ 12'!G10</f>
        <v>71317551</v>
      </c>
      <c r="I6" s="20">
        <f>'ΑΜΘ 12'!H10</f>
        <v>59833995</v>
      </c>
      <c r="K6" s="6" t="s">
        <v>23</v>
      </c>
      <c r="L6" s="20">
        <f>'ΑΜΘ 12'!I41</f>
        <v>72820361</v>
      </c>
    </row>
    <row r="7" spans="3:12" s="4" customFormat="1" ht="12.75">
      <c r="C7" s="4" t="s">
        <v>9</v>
      </c>
      <c r="D7" s="20">
        <f>'ΑΜΘ 12'!C15</f>
        <v>37633701</v>
      </c>
      <c r="E7" s="20">
        <f>'ΑΜΘ 12'!D15</f>
        <v>45482909</v>
      </c>
      <c r="F7" s="20">
        <f>'ΑΜΘ 12'!E15</f>
        <v>49596746</v>
      </c>
      <c r="G7" s="20">
        <f>'ΑΜΘ 12'!F15</f>
        <v>50447038</v>
      </c>
      <c r="H7" s="20">
        <f>'ΑΜΘ 12'!G15</f>
        <v>45057022</v>
      </c>
      <c r="I7" s="20">
        <f>'ΑΜΘ 12'!H15</f>
        <v>34107168</v>
      </c>
      <c r="K7" s="6" t="s">
        <v>25</v>
      </c>
      <c r="L7" s="20">
        <f>'ΑΜΘ 12'!I42</f>
        <v>158845315</v>
      </c>
    </row>
    <row r="8" spans="3:12" s="4" customFormat="1" ht="12.75">
      <c r="C8" s="4" t="s">
        <v>10</v>
      </c>
      <c r="D8" s="20">
        <f>'ΑΜΘ 12'!C20</f>
        <v>36767308</v>
      </c>
      <c r="E8" s="20">
        <f>'ΑΜΘ 12'!D20</f>
        <v>45591931</v>
      </c>
      <c r="F8" s="20">
        <f>'ΑΜΘ 12'!E20</f>
        <v>44507151</v>
      </c>
      <c r="G8" s="20">
        <f>'ΑΜΘ 12'!F20</f>
        <v>45693488</v>
      </c>
      <c r="H8" s="20">
        <f>'ΑΜΘ 12'!G20</f>
        <v>46956987</v>
      </c>
      <c r="I8" s="20">
        <f>'ΑΜΘ 12'!H20</f>
        <v>46384235</v>
      </c>
      <c r="K8" s="6" t="s">
        <v>5</v>
      </c>
      <c r="L8" s="20">
        <f>'ΑΜΘ 12'!I43</f>
        <v>229578548</v>
      </c>
    </row>
    <row r="9" spans="3:12" s="4" customFormat="1" ht="12.75">
      <c r="C9" s="4" t="s">
        <v>11</v>
      </c>
      <c r="D9" s="20">
        <f>'ΑΜΘ 12'!C26</f>
        <v>11458346</v>
      </c>
      <c r="E9" s="20">
        <f>'ΑΜΘ 12'!D26</f>
        <v>14107551</v>
      </c>
      <c r="F9" s="20">
        <f>'ΑΜΘ 12'!E26</f>
        <v>13862811</v>
      </c>
      <c r="G9" s="20">
        <f>'ΑΜΘ 12'!F26</f>
        <v>17441358</v>
      </c>
      <c r="H9" s="20">
        <f>'ΑΜΘ 12'!G26</f>
        <v>19745569</v>
      </c>
      <c r="I9" s="20">
        <f>'ΑΜΘ 12'!H26</f>
        <v>16524442</v>
      </c>
      <c r="K9" s="6" t="s">
        <v>6</v>
      </c>
      <c r="L9" s="20">
        <f>'ΑΜΘ 12'!I44</f>
        <v>210245485</v>
      </c>
    </row>
    <row r="10" spans="3:9" s="4" customFormat="1" ht="12.75">
      <c r="C10" s="4" t="s">
        <v>12</v>
      </c>
      <c r="D10" s="20">
        <f>'ΑΜΘ 12'!C32</f>
        <v>26168055</v>
      </c>
      <c r="E10" s="20">
        <f>'ΑΜΘ 12'!D32</f>
        <v>32438512</v>
      </c>
      <c r="F10" s="20">
        <f>'ΑΜΘ 12'!E32</f>
        <v>31475589</v>
      </c>
      <c r="G10" s="20">
        <f>'ΑΜΘ 12'!F32</f>
        <v>38670159</v>
      </c>
      <c r="H10" s="20">
        <f>'ΑΜΘ 12'!G32</f>
        <v>41939816</v>
      </c>
      <c r="I10" s="20">
        <f>'ΑΜΘ 12'!H32</f>
        <v>26925699</v>
      </c>
    </row>
    <row r="11" spans="3:9" s="4" customFormat="1" ht="12.75">
      <c r="C11" s="4" t="s">
        <v>13</v>
      </c>
      <c r="D11" s="20">
        <f>'ΑΜΘ 12'!C38</f>
        <v>1361941</v>
      </c>
      <c r="E11" s="20">
        <f>'ΑΜΘ 12'!D38</f>
        <v>1814380</v>
      </c>
      <c r="F11" s="20">
        <f>'ΑΜΘ 12'!E38</f>
        <v>1649972</v>
      </c>
      <c r="G11" s="20">
        <f>'ΑΜΘ 12'!F38</f>
        <v>1633260</v>
      </c>
      <c r="H11" s="20">
        <f>'ΑΜΘ 12'!G38</f>
        <v>8636962</v>
      </c>
      <c r="I11" s="20">
        <f>'ΑΜΘ 12'!H38</f>
        <v>2459718</v>
      </c>
    </row>
    <row r="12" spans="10:23" ht="12.75" customHeight="1"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0:23" ht="12.75"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0:23" ht="12.75"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7" ht="12.75" customHeight="1"/>
    <row r="22" ht="12.75" customHeight="1"/>
    <row r="28" ht="12.75" customHeight="1"/>
    <row r="34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printOptions/>
  <pageMargins left="0.44" right="0.13" top="0.75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2006-06-13T09:24:34Z</cp:lastPrinted>
  <dcterms:created xsi:type="dcterms:W3CDTF">2002-04-19T07:47:27Z</dcterms:created>
  <dcterms:modified xsi:type="dcterms:W3CDTF">2009-06-01T11:45:49Z</dcterms:modified>
  <cp:category/>
  <cp:version/>
  <cp:contentType/>
  <cp:contentStatus/>
</cp:coreProperties>
</file>